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Tanda" sheetId="1" r:id="rId1"/>
  </sheets>
  <definedNames>
    <definedName name="_xlnm.Print_Area" localSheetId="0">Tanda!$A$1:$U$32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/>
  <c r="V69"/>
  <c r="B63"/>
  <c r="Q63" s="1"/>
  <c r="V68"/>
  <c r="T69"/>
  <c r="S69"/>
  <c r="W16" l="1"/>
  <c r="Q10"/>
  <c r="Q57" l="1"/>
  <c r="Q49"/>
  <c r="Q41"/>
  <c r="Q34"/>
  <c r="Q26"/>
  <c r="Q18"/>
</calcChain>
</file>

<file path=xl/sharedStrings.xml><?xml version="1.0" encoding="utf-8"?>
<sst xmlns="http://schemas.openxmlformats.org/spreadsheetml/2006/main" count="204" uniqueCount="60">
  <si>
    <t>Total</t>
  </si>
  <si>
    <t>Nil</t>
  </si>
  <si>
    <t>New Claim</t>
  </si>
  <si>
    <t>5 Km Schme</t>
  </si>
  <si>
    <t>Change in Law</t>
  </si>
  <si>
    <t>Ash Handling System</t>
  </si>
  <si>
    <t>Capital Addition Scheme</t>
  </si>
  <si>
    <t xml:space="preserve">Decap of MBOA: (-) 20.65, 
Decap Spares: (-) 391.76,
5 Km Asset Handover: (-) 1097.99
FERV: 299.97
IUT: 18.79
</t>
  </si>
  <si>
    <t>R&amp;M Scheme</t>
  </si>
  <si>
    <t>2015-16</t>
  </si>
  <si>
    <t>F/F system</t>
  </si>
  <si>
    <t>Decap of MBOA: (-) 60.33, 
Decap Spares: (-) 518.43,
FERV: 231.07,
IUT: 474.02
Liability Reversal: (-) 64.84</t>
  </si>
  <si>
    <t>2014-15</t>
  </si>
  <si>
    <t>R&amp;M of Township</t>
  </si>
  <si>
    <t xml:space="preserve">Decap of MBOA: (-) 15.11, 
Decap Spares: (-) 9,
FERV: 946.4,
IUT: (-) 2.81
</t>
  </si>
  <si>
    <t>2013-14</t>
  </si>
  <si>
    <t xml:space="preserve">Decap of MBOA: (-) 10.27, 
Decap Spares: (-) 0,
FERV: 1315.44,
IUT: (-) 1.11
</t>
  </si>
  <si>
    <t>2012-13</t>
  </si>
  <si>
    <t>Decap of MBOA: (-) 21.45, 
Decap Spares: (-) 0,
FERV: 735.86,
IUT:  3.56</t>
  </si>
  <si>
    <t>2011-12</t>
  </si>
  <si>
    <t>Decap of MBOA: (-) 5.95, 
Decap of capital item: (-) 14.78,
Decap of Assets condemed: (-) 11.46
FERV:(-) 214.27
IUT: (-) 0.92
Adjustment: (-) 1.87</t>
  </si>
  <si>
    <t>2010-11</t>
  </si>
  <si>
    <t>Decap of MBOA: (-) 24.74, 
Decap Spares: (-) 109.24,
FERV:(-) 48.40,
IUT: (-) 5.60</t>
  </si>
  <si>
    <t>2009-10</t>
  </si>
  <si>
    <t>(Rs. lakh)</t>
  </si>
  <si>
    <t>Asset/work</t>
  </si>
  <si>
    <t>Rs(Lakh)- Gross</t>
  </si>
  <si>
    <t>Rs(Lakh)</t>
  </si>
  <si>
    <t>Liability included in (2)</t>
  </si>
  <si>
    <t>Net Basis</t>
  </si>
  <si>
    <t xml:space="preserve">Capitalisation out of Special Allowance allowed in the stations where applicable </t>
  </si>
  <si>
    <t xml:space="preserve">Capitalisation   out of Compensation allowance in the stations wherever applicable </t>
  </si>
  <si>
    <t>Capitalisation   out of add cap allowed under Regulation 9(2)</t>
  </si>
  <si>
    <t>Variation  if any to be reconciled /justified.</t>
  </si>
  <si>
    <t xml:space="preserve">Total Addition  during  the year as per duly audited Schedule of Fixed Asset  </t>
  </si>
  <si>
    <t xml:space="preserve">Total  Addition during the year </t>
  </si>
  <si>
    <t xml:space="preserve">Capitalisation done  which has not been claimed/ allowed in the tariff </t>
  </si>
  <si>
    <t xml:space="preserve">Capital Spares </t>
  </si>
  <si>
    <t xml:space="preserve">       Details of Asset/Work wise Capitalisation  based on the  Expenditure allowed by the Commission in the tariff  period 2009-14</t>
  </si>
  <si>
    <t xml:space="preserve">Special allowance allowed  by the Commission,  if any </t>
  </si>
  <si>
    <t xml:space="preserve">Compensatory allowance allowed by the Commission,  if any </t>
  </si>
  <si>
    <t xml:space="preserve">Add-cap  allowed by the Commission under the provision of Regulation 9(2) </t>
  </si>
  <si>
    <t xml:space="preserve">FY Year </t>
  </si>
  <si>
    <t>Details of expenditure incurred from Compensation Allowance and Special Allowance  during  Tariff Period 2009-14</t>
  </si>
  <si>
    <t>Take over Station : 14.01.2000</t>
  </si>
  <si>
    <t>Stage: Stage-I</t>
  </si>
  <si>
    <t xml:space="preserve">Name of Generating  Station : Tanda TPS </t>
  </si>
  <si>
    <t>Annexure-V (C)</t>
  </si>
  <si>
    <t>Difference of Allowed vs Expenditure</t>
  </si>
  <si>
    <t>2016-17</t>
  </si>
  <si>
    <t xml:space="preserve">Decap of MBOA: (-) 54.77, 
Decap Spares: (-) 854.23,
IUT: 1095.05
</t>
  </si>
  <si>
    <t>7 = 4* 6</t>
  </si>
  <si>
    <t>8 = 5 * 6</t>
  </si>
  <si>
    <t>12=10+11</t>
  </si>
  <si>
    <t>14=(2+3+7+8)-(9+12+13)</t>
  </si>
  <si>
    <t>16=9+12+13+15</t>
  </si>
  <si>
    <t>Income tax rate</t>
  </si>
  <si>
    <t>Effective Compensatory allowance available for Expenditure</t>
  </si>
  <si>
    <t>Effective Special allowance available for Expenditure</t>
  </si>
  <si>
    <t>(%)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</si>
</sst>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" fontId="1" fillId="0" borderId="2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vertical="center" wrapText="1"/>
    </xf>
    <xf numFmtId="1" fontId="2" fillId="0" borderId="10" xfId="0" applyNumberFormat="1" applyFont="1" applyFill="1" applyBorder="1" applyAlignment="1">
      <alignment vertical="center" wrapText="1"/>
    </xf>
    <xf numFmtId="1" fontId="1" fillId="0" borderId="10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2" fontId="1" fillId="0" borderId="0" xfId="0" applyNumberFormat="1" applyFont="1" applyFill="1"/>
    <xf numFmtId="1" fontId="1" fillId="0" borderId="6" xfId="0" applyNumberFormat="1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vertical="center" wrapText="1"/>
    </xf>
    <xf numFmtId="164" fontId="4" fillId="0" borderId="18" xfId="1" applyNumberFormat="1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left" vertical="center" wrapText="1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/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/>
    <xf numFmtId="0" fontId="2" fillId="0" borderId="23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1" fontId="1" fillId="0" borderId="16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top" wrapText="1"/>
    </xf>
    <xf numFmtId="1" fontId="2" fillId="0" borderId="23" xfId="0" quotePrefix="1" applyNumberFormat="1" applyFont="1" applyFill="1" applyBorder="1" applyAlignment="1">
      <alignment horizontal="center" vertical="top" wrapText="1"/>
    </xf>
    <xf numFmtId="164" fontId="2" fillId="0" borderId="6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64" fontId="2" fillId="0" borderId="3" xfId="2" applyNumberFormat="1" applyFont="1" applyFill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1" fontId="2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2" fontId="2" fillId="0" borderId="24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_Forms Annexure-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9"/>
  <sheetViews>
    <sheetView tabSelected="1" topLeftCell="A37" zoomScaleNormal="100" workbookViewId="0">
      <pane xSplit="1" topLeftCell="B1" activePane="topRight" state="frozen"/>
      <selection pane="topRight" activeCell="B56" sqref="B56:B61"/>
    </sheetView>
  </sheetViews>
  <sheetFormatPr defaultColWidth="8.85546875" defaultRowHeight="12.75"/>
  <cols>
    <col min="1" max="1" width="8.85546875" style="1"/>
    <col min="2" max="2" width="10.5703125" style="1" customWidth="1"/>
    <col min="3" max="3" width="13.28515625" style="1" customWidth="1"/>
    <col min="4" max="4" width="14.42578125" style="4" customWidth="1"/>
    <col min="5" max="8" width="11.85546875" style="4" customWidth="1"/>
    <col min="9" max="9" width="11.7109375" style="1" bestFit="1" customWidth="1"/>
    <col min="10" max="10" width="14.5703125" style="1" bestFit="1" customWidth="1"/>
    <col min="11" max="11" width="13.85546875" style="1" bestFit="1" customWidth="1"/>
    <col min="12" max="12" width="11.5703125" style="4" customWidth="1"/>
    <col min="13" max="13" width="10.85546875" style="1" customWidth="1"/>
    <col min="14" max="15" width="8.85546875" style="1"/>
    <col min="16" max="18" width="15" style="1" customWidth="1"/>
    <col min="19" max="19" width="9.7109375" style="1" customWidth="1"/>
    <col min="20" max="20" width="12.85546875" style="3" customWidth="1"/>
    <col min="21" max="21" width="23.28515625" style="2" customWidth="1"/>
    <col min="22" max="23" width="8.85546875" style="1" hidden="1" customWidth="1"/>
    <col min="24" max="16384" width="8.85546875" style="1"/>
  </cols>
  <sheetData>
    <row r="1" spans="1:23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3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3">
      <c r="A3" s="64" t="s">
        <v>45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3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3" ht="13.5" thickBot="1">
      <c r="A5" s="65" t="s">
        <v>43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4" customFormat="1" ht="39.6" customHeight="1" thickBot="1">
      <c r="A6" s="66" t="s">
        <v>42</v>
      </c>
      <c r="B6" s="68" t="s">
        <v>41</v>
      </c>
      <c r="C6" s="69"/>
      <c r="D6" s="66" t="s">
        <v>40</v>
      </c>
      <c r="E6" s="66" t="s">
        <v>39</v>
      </c>
      <c r="F6" s="66" t="s">
        <v>56</v>
      </c>
      <c r="G6" s="81" t="s">
        <v>57</v>
      </c>
      <c r="H6" s="81" t="s">
        <v>58</v>
      </c>
      <c r="I6" s="72" t="s">
        <v>38</v>
      </c>
      <c r="J6" s="73"/>
      <c r="K6" s="73"/>
      <c r="L6" s="73"/>
      <c r="M6" s="73"/>
      <c r="N6" s="74"/>
      <c r="O6" s="45"/>
      <c r="P6" s="66" t="s">
        <v>36</v>
      </c>
      <c r="Q6" s="79" t="s">
        <v>48</v>
      </c>
      <c r="R6" s="31" t="s">
        <v>37</v>
      </c>
      <c r="S6" s="66" t="s">
        <v>35</v>
      </c>
      <c r="T6" s="75" t="s">
        <v>34</v>
      </c>
      <c r="U6" s="77" t="s">
        <v>33</v>
      </c>
    </row>
    <row r="7" spans="1:23" s="4" customFormat="1" ht="52.9" customHeight="1" thickBot="1">
      <c r="A7" s="67"/>
      <c r="B7" s="70"/>
      <c r="C7" s="71"/>
      <c r="D7" s="67"/>
      <c r="E7" s="67"/>
      <c r="F7" s="67"/>
      <c r="G7" s="81"/>
      <c r="H7" s="81"/>
      <c r="I7" s="72" t="s">
        <v>32</v>
      </c>
      <c r="J7" s="74"/>
      <c r="K7" s="72" t="s">
        <v>31</v>
      </c>
      <c r="L7" s="74"/>
      <c r="M7" s="72" t="s">
        <v>30</v>
      </c>
      <c r="N7" s="74"/>
      <c r="O7" s="46"/>
      <c r="P7" s="67"/>
      <c r="Q7" s="80"/>
      <c r="R7" s="31"/>
      <c r="S7" s="67"/>
      <c r="T7" s="76"/>
      <c r="U7" s="78"/>
    </row>
    <row r="8" spans="1:23" ht="35.450000000000003" customHeight="1" thickBot="1">
      <c r="A8" s="35"/>
      <c r="B8" s="31" t="s">
        <v>29</v>
      </c>
      <c r="C8" s="31" t="s">
        <v>28</v>
      </c>
      <c r="D8" s="34"/>
      <c r="E8" s="34"/>
      <c r="F8" s="50" t="s">
        <v>59</v>
      </c>
      <c r="G8" s="50"/>
      <c r="H8" s="50"/>
      <c r="I8" s="31" t="s">
        <v>25</v>
      </c>
      <c r="J8" s="31" t="s">
        <v>27</v>
      </c>
      <c r="K8" s="31" t="s">
        <v>25</v>
      </c>
      <c r="L8" s="31" t="s">
        <v>26</v>
      </c>
      <c r="M8" s="31" t="s">
        <v>25</v>
      </c>
      <c r="N8" s="35" t="s">
        <v>24</v>
      </c>
      <c r="O8" s="35"/>
      <c r="P8" s="34"/>
      <c r="Q8" s="37"/>
      <c r="R8" s="34"/>
      <c r="S8" s="33"/>
      <c r="T8" s="33"/>
      <c r="U8" s="32"/>
    </row>
    <row r="9" spans="1:23" ht="27" customHeight="1" thickBot="1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47">
        <v>6</v>
      </c>
      <c r="G9" s="47" t="s">
        <v>51</v>
      </c>
      <c r="H9" s="47" t="s">
        <v>52</v>
      </c>
      <c r="I9" s="72">
        <v>9</v>
      </c>
      <c r="J9" s="74"/>
      <c r="K9" s="72">
        <v>10</v>
      </c>
      <c r="L9" s="74"/>
      <c r="M9" s="72">
        <v>11</v>
      </c>
      <c r="N9" s="74"/>
      <c r="O9" s="48" t="s">
        <v>53</v>
      </c>
      <c r="P9" s="49">
        <v>13</v>
      </c>
      <c r="Q9" s="38" t="s">
        <v>54</v>
      </c>
      <c r="R9" s="49">
        <v>15</v>
      </c>
      <c r="S9" s="49" t="s">
        <v>55</v>
      </c>
      <c r="T9" s="49">
        <v>17</v>
      </c>
      <c r="U9" s="49">
        <v>18</v>
      </c>
    </row>
    <row r="10" spans="1:23" s="5" customFormat="1" ht="12.75" customHeight="1">
      <c r="A10" s="57" t="s">
        <v>23</v>
      </c>
      <c r="B10" s="60">
        <v>3603.95</v>
      </c>
      <c r="C10" s="60">
        <v>188.38</v>
      </c>
      <c r="D10" s="60" t="s">
        <v>1</v>
      </c>
      <c r="E10" s="60" t="s">
        <v>1</v>
      </c>
      <c r="F10" s="60"/>
      <c r="G10" s="60" t="s">
        <v>1</v>
      </c>
      <c r="H10" s="60" t="s">
        <v>1</v>
      </c>
      <c r="I10" s="17" t="s">
        <v>8</v>
      </c>
      <c r="J10" s="18">
        <v>2610.21</v>
      </c>
      <c r="K10" s="60" t="s">
        <v>1</v>
      </c>
      <c r="L10" s="60" t="s">
        <v>1</v>
      </c>
      <c r="M10" s="60" t="s">
        <v>1</v>
      </c>
      <c r="N10" s="60" t="s">
        <v>1</v>
      </c>
      <c r="O10" s="60"/>
      <c r="P10" s="54">
        <v>130.85</v>
      </c>
      <c r="Q10" s="54">
        <f>B10+C10-J16-P10</f>
        <v>-130.85</v>
      </c>
      <c r="R10" s="54">
        <v>601.87</v>
      </c>
      <c r="S10" s="54">
        <v>4525.05</v>
      </c>
      <c r="T10" s="82">
        <v>4337.55</v>
      </c>
      <c r="U10" s="51" t="s">
        <v>22</v>
      </c>
      <c r="V10" s="16">
        <v>200.07999999999998</v>
      </c>
    </row>
    <row r="11" spans="1:23" s="5" customFormat="1" ht="39" thickBot="1">
      <c r="A11" s="58"/>
      <c r="B11" s="61"/>
      <c r="C11" s="61"/>
      <c r="D11" s="61"/>
      <c r="E11" s="61"/>
      <c r="F11" s="61"/>
      <c r="G11" s="61"/>
      <c r="H11" s="61"/>
      <c r="I11" s="15" t="s">
        <v>6</v>
      </c>
      <c r="J11" s="14">
        <v>0</v>
      </c>
      <c r="K11" s="61"/>
      <c r="L11" s="61"/>
      <c r="M11" s="61"/>
      <c r="N11" s="61"/>
      <c r="O11" s="61"/>
      <c r="P11" s="55"/>
      <c r="Q11" s="55"/>
      <c r="R11" s="55"/>
      <c r="S11" s="55"/>
      <c r="T11" s="83"/>
      <c r="U11" s="52"/>
      <c r="V11" s="16">
        <v>24.74</v>
      </c>
    </row>
    <row r="12" spans="1:23" s="5" customFormat="1" ht="25.5">
      <c r="A12" s="58"/>
      <c r="B12" s="61"/>
      <c r="C12" s="61"/>
      <c r="D12" s="61"/>
      <c r="E12" s="61"/>
      <c r="F12" s="61"/>
      <c r="G12" s="61"/>
      <c r="H12" s="61"/>
      <c r="I12" s="17" t="s">
        <v>5</v>
      </c>
      <c r="J12" s="14">
        <v>739.21</v>
      </c>
      <c r="K12" s="61"/>
      <c r="L12" s="61"/>
      <c r="M12" s="61"/>
      <c r="N12" s="61"/>
      <c r="O12" s="61"/>
      <c r="P12" s="55"/>
      <c r="Q12" s="55"/>
      <c r="R12" s="55"/>
      <c r="S12" s="55"/>
      <c r="T12" s="83"/>
      <c r="U12" s="52"/>
      <c r="V12" s="5">
        <v>109.24</v>
      </c>
    </row>
    <row r="13" spans="1:23" s="5" customFormat="1" ht="25.5">
      <c r="A13" s="58"/>
      <c r="B13" s="61"/>
      <c r="C13" s="61"/>
      <c r="D13" s="61"/>
      <c r="E13" s="61"/>
      <c r="F13" s="61"/>
      <c r="G13" s="61"/>
      <c r="H13" s="61"/>
      <c r="I13" s="15" t="s">
        <v>4</v>
      </c>
      <c r="J13" s="14">
        <v>116.12</v>
      </c>
      <c r="K13" s="61"/>
      <c r="L13" s="61"/>
      <c r="M13" s="61"/>
      <c r="N13" s="61"/>
      <c r="O13" s="61"/>
      <c r="P13" s="55"/>
      <c r="Q13" s="55"/>
      <c r="R13" s="55"/>
      <c r="S13" s="55"/>
      <c r="T13" s="83"/>
      <c r="U13" s="52"/>
      <c r="V13" s="5">
        <v>48.4</v>
      </c>
    </row>
    <row r="14" spans="1:23" s="5" customFormat="1">
      <c r="A14" s="58"/>
      <c r="B14" s="61"/>
      <c r="C14" s="61"/>
      <c r="D14" s="61"/>
      <c r="E14" s="61"/>
      <c r="F14" s="61"/>
      <c r="G14" s="61"/>
      <c r="H14" s="61"/>
      <c r="I14" s="15" t="s">
        <v>3</v>
      </c>
      <c r="J14" s="14">
        <v>0</v>
      </c>
      <c r="K14" s="61"/>
      <c r="L14" s="61"/>
      <c r="M14" s="61"/>
      <c r="N14" s="61"/>
      <c r="O14" s="61"/>
      <c r="P14" s="55"/>
      <c r="Q14" s="55"/>
      <c r="R14" s="55"/>
      <c r="S14" s="55"/>
      <c r="T14" s="83"/>
      <c r="U14" s="52"/>
      <c r="V14" s="5">
        <v>5.6</v>
      </c>
    </row>
    <row r="15" spans="1:23" s="5" customFormat="1" ht="25.5">
      <c r="A15" s="59"/>
      <c r="B15" s="62"/>
      <c r="C15" s="62"/>
      <c r="D15" s="62"/>
      <c r="E15" s="62"/>
      <c r="F15" s="62"/>
      <c r="G15" s="62"/>
      <c r="H15" s="62"/>
      <c r="I15" s="13" t="s">
        <v>13</v>
      </c>
      <c r="J15" s="12">
        <v>326.79000000000002</v>
      </c>
      <c r="K15" s="62"/>
      <c r="L15" s="62"/>
      <c r="M15" s="62"/>
      <c r="N15" s="62"/>
      <c r="O15" s="62"/>
      <c r="P15" s="56"/>
      <c r="Q15" s="56"/>
      <c r="R15" s="56"/>
      <c r="S15" s="56"/>
      <c r="T15" s="84"/>
      <c r="U15" s="53"/>
      <c r="V15" s="5">
        <v>187.98</v>
      </c>
    </row>
    <row r="16" spans="1:23" s="5" customFormat="1" ht="13.5" thickBot="1">
      <c r="A16" s="11"/>
      <c r="B16" s="9"/>
      <c r="C16" s="9"/>
      <c r="D16" s="10"/>
      <c r="E16" s="10"/>
      <c r="F16" s="10"/>
      <c r="G16" s="10"/>
      <c r="H16" s="10"/>
      <c r="I16" s="9" t="s">
        <v>0</v>
      </c>
      <c r="J16" s="8">
        <v>3792.33</v>
      </c>
      <c r="K16" s="7" t="s">
        <v>1</v>
      </c>
      <c r="L16" s="7" t="s">
        <v>1</v>
      </c>
      <c r="M16" s="7" t="s">
        <v>1</v>
      </c>
      <c r="N16" s="7" t="s">
        <v>1</v>
      </c>
      <c r="O16" s="7"/>
      <c r="P16" s="7">
        <v>130.85000000000002</v>
      </c>
      <c r="Q16" s="7"/>
      <c r="R16" s="7">
        <v>601.87</v>
      </c>
      <c r="S16" s="7">
        <v>4525.05</v>
      </c>
      <c r="T16" s="7">
        <v>4337.55</v>
      </c>
      <c r="U16" s="6"/>
      <c r="V16" s="5">
        <v>187.5</v>
      </c>
      <c r="W16" s="5">
        <f>S16-T16</f>
        <v>187.5</v>
      </c>
    </row>
    <row r="17" spans="1:23" ht="13.5" thickBot="1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5"/>
    </row>
    <row r="18" spans="1:23" s="5" customFormat="1" ht="12.75" customHeight="1">
      <c r="A18" s="57" t="s">
        <v>21</v>
      </c>
      <c r="B18" s="60">
        <v>8081.37</v>
      </c>
      <c r="C18" s="60">
        <v>309.97999999999996</v>
      </c>
      <c r="D18" s="60" t="s">
        <v>1</v>
      </c>
      <c r="E18" s="60" t="s">
        <v>1</v>
      </c>
      <c r="F18" s="42"/>
      <c r="G18" s="60" t="s">
        <v>1</v>
      </c>
      <c r="H18" s="60" t="s">
        <v>1</v>
      </c>
      <c r="I18" s="17" t="s">
        <v>8</v>
      </c>
      <c r="J18" s="18">
        <v>6489.6</v>
      </c>
      <c r="K18" s="60" t="s">
        <v>1</v>
      </c>
      <c r="L18" s="60" t="s">
        <v>1</v>
      </c>
      <c r="M18" s="60" t="s">
        <v>1</v>
      </c>
      <c r="N18" s="60" t="s">
        <v>1</v>
      </c>
      <c r="O18" s="42"/>
      <c r="P18" s="54">
        <v>515.92000000000007</v>
      </c>
      <c r="Q18" s="54">
        <f>B18+C18-J24-P18</f>
        <v>-515.92000000000007</v>
      </c>
      <c r="R18" s="54">
        <v>254.94</v>
      </c>
      <c r="S18" s="54">
        <v>9162.2100000000009</v>
      </c>
      <c r="T18" s="82">
        <v>8912.81</v>
      </c>
      <c r="U18" s="51" t="s">
        <v>20</v>
      </c>
      <c r="V18" s="16">
        <v>593.18999999999994</v>
      </c>
    </row>
    <row r="19" spans="1:23" s="5" customFormat="1" ht="39" thickBot="1">
      <c r="A19" s="58"/>
      <c r="B19" s="61"/>
      <c r="C19" s="61"/>
      <c r="D19" s="61"/>
      <c r="E19" s="61"/>
      <c r="F19" s="43"/>
      <c r="G19" s="61"/>
      <c r="H19" s="61"/>
      <c r="I19" s="15" t="s">
        <v>6</v>
      </c>
      <c r="J19" s="14">
        <v>59.01</v>
      </c>
      <c r="K19" s="61"/>
      <c r="L19" s="61"/>
      <c r="M19" s="61"/>
      <c r="N19" s="61"/>
      <c r="O19" s="43"/>
      <c r="P19" s="55"/>
      <c r="Q19" s="55"/>
      <c r="R19" s="55"/>
      <c r="S19" s="55"/>
      <c r="T19" s="83"/>
      <c r="U19" s="52"/>
      <c r="V19" s="16">
        <v>5.95</v>
      </c>
    </row>
    <row r="20" spans="1:23" s="5" customFormat="1" ht="25.5">
      <c r="A20" s="58"/>
      <c r="B20" s="61"/>
      <c r="C20" s="61"/>
      <c r="D20" s="61"/>
      <c r="E20" s="61"/>
      <c r="F20" s="43"/>
      <c r="G20" s="61"/>
      <c r="H20" s="61"/>
      <c r="I20" s="17" t="s">
        <v>5</v>
      </c>
      <c r="J20" s="14">
        <v>568.94000000000005</v>
      </c>
      <c r="K20" s="61"/>
      <c r="L20" s="61"/>
      <c r="M20" s="61"/>
      <c r="N20" s="61"/>
      <c r="O20" s="43"/>
      <c r="P20" s="55"/>
      <c r="Q20" s="55"/>
      <c r="R20" s="55"/>
      <c r="S20" s="55"/>
      <c r="T20" s="83"/>
      <c r="U20" s="52"/>
      <c r="V20" s="5">
        <v>14.78</v>
      </c>
    </row>
    <row r="21" spans="1:23" s="5" customFormat="1" ht="25.5">
      <c r="A21" s="58"/>
      <c r="B21" s="61"/>
      <c r="C21" s="61"/>
      <c r="D21" s="61"/>
      <c r="E21" s="61"/>
      <c r="F21" s="43"/>
      <c r="G21" s="61"/>
      <c r="H21" s="61"/>
      <c r="I21" s="15" t="s">
        <v>4</v>
      </c>
      <c r="J21" s="14">
        <v>691.96</v>
      </c>
      <c r="K21" s="61"/>
      <c r="L21" s="61"/>
      <c r="M21" s="61"/>
      <c r="N21" s="61"/>
      <c r="O21" s="43"/>
      <c r="P21" s="55"/>
      <c r="Q21" s="55"/>
      <c r="R21" s="55"/>
      <c r="S21" s="55"/>
      <c r="T21" s="83"/>
      <c r="U21" s="52"/>
      <c r="V21" s="5">
        <v>214.27</v>
      </c>
    </row>
    <row r="22" spans="1:23" s="5" customFormat="1">
      <c r="A22" s="58"/>
      <c r="B22" s="61"/>
      <c r="C22" s="61"/>
      <c r="D22" s="61"/>
      <c r="E22" s="61"/>
      <c r="F22" s="43"/>
      <c r="G22" s="61"/>
      <c r="H22" s="61"/>
      <c r="I22" s="15" t="s">
        <v>3</v>
      </c>
      <c r="J22" s="14">
        <v>0</v>
      </c>
      <c r="K22" s="61"/>
      <c r="L22" s="61"/>
      <c r="M22" s="61"/>
      <c r="N22" s="61"/>
      <c r="O22" s="43"/>
      <c r="P22" s="55"/>
      <c r="Q22" s="55"/>
      <c r="R22" s="55"/>
      <c r="S22" s="55"/>
      <c r="T22" s="83"/>
      <c r="U22" s="52"/>
      <c r="V22" s="5">
        <v>11.46</v>
      </c>
    </row>
    <row r="23" spans="1:23" s="5" customFormat="1" ht="25.5">
      <c r="A23" s="59"/>
      <c r="B23" s="62"/>
      <c r="C23" s="62"/>
      <c r="D23" s="62"/>
      <c r="E23" s="62"/>
      <c r="F23" s="43"/>
      <c r="G23" s="62"/>
      <c r="H23" s="62"/>
      <c r="I23" s="13" t="s">
        <v>13</v>
      </c>
      <c r="J23" s="12">
        <v>581.84</v>
      </c>
      <c r="K23" s="62"/>
      <c r="L23" s="62"/>
      <c r="M23" s="62"/>
      <c r="N23" s="62"/>
      <c r="O23" s="44"/>
      <c r="P23" s="56"/>
      <c r="Q23" s="56"/>
      <c r="R23" s="56"/>
      <c r="S23" s="56"/>
      <c r="T23" s="84"/>
      <c r="U23" s="53"/>
      <c r="V23" s="5">
        <v>2.79</v>
      </c>
      <c r="W23" s="5">
        <v>249.25</v>
      </c>
    </row>
    <row r="24" spans="1:23" s="5" customFormat="1" ht="13.5" thickBot="1">
      <c r="A24" s="11"/>
      <c r="B24" s="9"/>
      <c r="C24" s="9"/>
      <c r="D24" s="10"/>
      <c r="E24" s="10"/>
      <c r="F24" s="10"/>
      <c r="G24" s="10"/>
      <c r="H24" s="10"/>
      <c r="I24" s="9" t="s">
        <v>0</v>
      </c>
      <c r="J24" s="8">
        <v>8391.35</v>
      </c>
      <c r="K24" s="7" t="s">
        <v>1</v>
      </c>
      <c r="L24" s="7" t="s">
        <v>1</v>
      </c>
      <c r="M24" s="7" t="s">
        <v>1</v>
      </c>
      <c r="N24" s="7" t="s">
        <v>1</v>
      </c>
      <c r="O24" s="7"/>
      <c r="P24" s="7">
        <v>515.92000000000007</v>
      </c>
      <c r="Q24" s="7"/>
      <c r="R24" s="7">
        <v>254.94</v>
      </c>
      <c r="S24" s="7">
        <v>9162.2100000000009</v>
      </c>
      <c r="T24" s="7">
        <v>8912.81</v>
      </c>
      <c r="U24" s="6"/>
      <c r="V24" s="5">
        <v>249.40000000000146</v>
      </c>
      <c r="W24" s="5">
        <v>-0.15000000000145519</v>
      </c>
    </row>
    <row r="25" spans="1:23" ht="13.5" thickBot="1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5"/>
    </row>
    <row r="26" spans="1:23" s="5" customFormat="1" ht="12.75" customHeight="1">
      <c r="A26" s="57" t="s">
        <v>19</v>
      </c>
      <c r="B26" s="60">
        <v>1290.78</v>
      </c>
      <c r="C26" s="60">
        <v>14.33</v>
      </c>
      <c r="D26" s="60" t="s">
        <v>1</v>
      </c>
      <c r="E26" s="60" t="s">
        <v>1</v>
      </c>
      <c r="F26" s="42"/>
      <c r="G26" s="60" t="s">
        <v>1</v>
      </c>
      <c r="H26" s="60" t="s">
        <v>1</v>
      </c>
      <c r="I26" s="17" t="s">
        <v>8</v>
      </c>
      <c r="J26" s="18">
        <v>993.99</v>
      </c>
      <c r="K26" s="60" t="s">
        <v>1</v>
      </c>
      <c r="L26" s="60" t="s">
        <v>1</v>
      </c>
      <c r="M26" s="60" t="s">
        <v>1</v>
      </c>
      <c r="N26" s="60" t="s">
        <v>1</v>
      </c>
      <c r="O26" s="42"/>
      <c r="P26" s="54">
        <v>1899.08</v>
      </c>
      <c r="Q26" s="54">
        <f>B26+C26-J32-P32</f>
        <v>-1899.08</v>
      </c>
      <c r="R26" s="54">
        <v>671.8</v>
      </c>
      <c r="S26" s="54">
        <v>3875.99</v>
      </c>
      <c r="T26" s="82">
        <v>3854.34</v>
      </c>
      <c r="U26" s="51" t="s">
        <v>18</v>
      </c>
      <c r="V26" s="16">
        <v>110.77000000000001</v>
      </c>
    </row>
    <row r="27" spans="1:23" s="5" customFormat="1" ht="39" thickBot="1">
      <c r="A27" s="58"/>
      <c r="B27" s="61"/>
      <c r="C27" s="61"/>
      <c r="D27" s="61"/>
      <c r="E27" s="61"/>
      <c r="F27" s="43"/>
      <c r="G27" s="61"/>
      <c r="H27" s="61"/>
      <c r="I27" s="15" t="s">
        <v>6</v>
      </c>
      <c r="J27" s="14">
        <v>80.989999999999995</v>
      </c>
      <c r="K27" s="61"/>
      <c r="L27" s="61"/>
      <c r="M27" s="61"/>
      <c r="N27" s="61"/>
      <c r="O27" s="43"/>
      <c r="P27" s="55"/>
      <c r="Q27" s="55"/>
      <c r="R27" s="55"/>
      <c r="S27" s="55"/>
      <c r="T27" s="83"/>
      <c r="U27" s="52"/>
      <c r="V27" s="16"/>
    </row>
    <row r="28" spans="1:23" s="5" customFormat="1" ht="25.5">
      <c r="A28" s="58"/>
      <c r="B28" s="61"/>
      <c r="C28" s="61"/>
      <c r="D28" s="61"/>
      <c r="E28" s="61"/>
      <c r="F28" s="43"/>
      <c r="G28" s="61"/>
      <c r="H28" s="61"/>
      <c r="I28" s="17" t="s">
        <v>5</v>
      </c>
      <c r="J28" s="14">
        <v>122.12</v>
      </c>
      <c r="K28" s="61"/>
      <c r="L28" s="61"/>
      <c r="M28" s="61"/>
      <c r="N28" s="61"/>
      <c r="O28" s="43"/>
      <c r="P28" s="55"/>
      <c r="Q28" s="55"/>
      <c r="R28" s="55"/>
      <c r="S28" s="55"/>
      <c r="T28" s="83"/>
      <c r="U28" s="52"/>
      <c r="V28" s="5">
        <v>21.45</v>
      </c>
    </row>
    <row r="29" spans="1:23" s="5" customFormat="1" ht="25.5">
      <c r="A29" s="58"/>
      <c r="B29" s="61"/>
      <c r="C29" s="61"/>
      <c r="D29" s="61"/>
      <c r="E29" s="61"/>
      <c r="F29" s="43"/>
      <c r="G29" s="61"/>
      <c r="H29" s="61"/>
      <c r="I29" s="15" t="s">
        <v>4</v>
      </c>
      <c r="J29" s="14">
        <v>0.92</v>
      </c>
      <c r="K29" s="61"/>
      <c r="L29" s="61"/>
      <c r="M29" s="61"/>
      <c r="N29" s="61"/>
      <c r="O29" s="43"/>
      <c r="P29" s="55"/>
      <c r="Q29" s="55"/>
      <c r="R29" s="55"/>
      <c r="S29" s="55"/>
      <c r="T29" s="83"/>
      <c r="U29" s="52"/>
      <c r="V29" s="5">
        <v>0</v>
      </c>
    </row>
    <row r="30" spans="1:23" s="5" customFormat="1">
      <c r="A30" s="58"/>
      <c r="B30" s="61"/>
      <c r="C30" s="61"/>
      <c r="D30" s="61"/>
      <c r="E30" s="61"/>
      <c r="F30" s="43"/>
      <c r="G30" s="61"/>
      <c r="H30" s="61"/>
      <c r="I30" s="15" t="s">
        <v>3</v>
      </c>
      <c r="J30" s="14">
        <v>0</v>
      </c>
      <c r="K30" s="61"/>
      <c r="L30" s="61"/>
      <c r="M30" s="61"/>
      <c r="N30" s="61"/>
      <c r="O30" s="43"/>
      <c r="P30" s="55"/>
      <c r="Q30" s="55"/>
      <c r="R30" s="55"/>
      <c r="S30" s="55"/>
      <c r="T30" s="83"/>
      <c r="U30" s="52"/>
    </row>
    <row r="31" spans="1:23" s="5" customFormat="1" ht="25.5">
      <c r="A31" s="59"/>
      <c r="B31" s="62"/>
      <c r="C31" s="62"/>
      <c r="D31" s="62"/>
      <c r="E31" s="62"/>
      <c r="F31" s="43"/>
      <c r="G31" s="62"/>
      <c r="H31" s="62"/>
      <c r="I31" s="13" t="s">
        <v>13</v>
      </c>
      <c r="J31" s="12">
        <v>107.09</v>
      </c>
      <c r="K31" s="62"/>
      <c r="L31" s="62"/>
      <c r="M31" s="62"/>
      <c r="N31" s="62"/>
      <c r="O31" s="44"/>
      <c r="P31" s="56"/>
      <c r="Q31" s="56"/>
      <c r="R31" s="56"/>
      <c r="S31" s="56"/>
      <c r="T31" s="84"/>
      <c r="U31" s="53"/>
      <c r="V31" s="5">
        <v>21.45</v>
      </c>
    </row>
    <row r="32" spans="1:23" s="5" customFormat="1" ht="13.5" thickBot="1">
      <c r="A32" s="11"/>
      <c r="B32" s="9"/>
      <c r="C32" s="9"/>
      <c r="D32" s="10"/>
      <c r="E32" s="10"/>
      <c r="F32" s="10"/>
      <c r="G32" s="10"/>
      <c r="H32" s="10"/>
      <c r="I32" s="9" t="s">
        <v>0</v>
      </c>
      <c r="J32" s="8">
        <v>1305.1099999999999</v>
      </c>
      <c r="K32" s="7" t="s">
        <v>1</v>
      </c>
      <c r="L32" s="7" t="s">
        <v>1</v>
      </c>
      <c r="M32" s="7" t="s">
        <v>1</v>
      </c>
      <c r="N32" s="7" t="s">
        <v>1</v>
      </c>
      <c r="O32" s="7"/>
      <c r="P32" s="7">
        <v>1899.08</v>
      </c>
      <c r="Q32" s="7"/>
      <c r="R32" s="7">
        <v>671.8</v>
      </c>
      <c r="S32" s="7">
        <v>3875.99</v>
      </c>
      <c r="T32" s="7">
        <v>3854.34</v>
      </c>
      <c r="U32" s="6"/>
      <c r="V32" s="5">
        <v>21.649999999999636</v>
      </c>
      <c r="W32" s="5">
        <v>-0.19999999999963691</v>
      </c>
    </row>
    <row r="33" spans="1:23" ht="13.5" thickBot="1">
      <c r="A33" s="30"/>
      <c r="B33" s="28"/>
      <c r="C33" s="28"/>
      <c r="D33" s="29"/>
      <c r="E33" s="29"/>
      <c r="F33" s="29"/>
      <c r="G33" s="29"/>
      <c r="H33" s="29"/>
      <c r="I33" s="28"/>
      <c r="J33" s="28"/>
      <c r="K33" s="28"/>
      <c r="L33" s="29"/>
      <c r="M33" s="28"/>
      <c r="N33" s="28"/>
      <c r="O33" s="28"/>
      <c r="P33" s="28"/>
      <c r="Q33" s="28"/>
      <c r="R33" s="28"/>
      <c r="S33" s="28"/>
      <c r="T33" s="27"/>
      <c r="U33" s="26"/>
    </row>
    <row r="34" spans="1:23" s="5" customFormat="1" ht="12.75" customHeight="1">
      <c r="A34" s="57" t="s">
        <v>17</v>
      </c>
      <c r="B34" s="60">
        <v>7483.7</v>
      </c>
      <c r="C34" s="60">
        <v>464.86</v>
      </c>
      <c r="D34" s="60" t="s">
        <v>1</v>
      </c>
      <c r="E34" s="60" t="s">
        <v>1</v>
      </c>
      <c r="F34" s="42"/>
      <c r="G34" s="60" t="s">
        <v>1</v>
      </c>
      <c r="H34" s="60" t="s">
        <v>1</v>
      </c>
      <c r="I34" s="17" t="s">
        <v>8</v>
      </c>
      <c r="J34" s="18">
        <v>6142.74</v>
      </c>
      <c r="K34" s="60" t="s">
        <v>1</v>
      </c>
      <c r="L34" s="60" t="s">
        <v>1</v>
      </c>
      <c r="M34" s="60" t="s">
        <v>1</v>
      </c>
      <c r="N34" s="60" t="s">
        <v>1</v>
      </c>
      <c r="O34" s="42"/>
      <c r="P34" s="54">
        <v>1915.31</v>
      </c>
      <c r="Q34" s="54">
        <f>B34+C34-J40-P40</f>
        <v>-1915.31</v>
      </c>
      <c r="R34" s="54">
        <v>518.87</v>
      </c>
      <c r="S34" s="54">
        <v>10382.74</v>
      </c>
      <c r="T34" s="82">
        <v>10368.5</v>
      </c>
      <c r="U34" s="51" t="s">
        <v>16</v>
      </c>
      <c r="V34" s="16">
        <v>747.24</v>
      </c>
    </row>
    <row r="35" spans="1:23" s="5" customFormat="1" ht="39" thickBot="1">
      <c r="A35" s="58"/>
      <c r="B35" s="61"/>
      <c r="C35" s="61"/>
      <c r="D35" s="61"/>
      <c r="E35" s="61"/>
      <c r="F35" s="43"/>
      <c r="G35" s="61"/>
      <c r="H35" s="61"/>
      <c r="I35" s="15" t="s">
        <v>6</v>
      </c>
      <c r="J35" s="14">
        <v>49.9</v>
      </c>
      <c r="K35" s="61"/>
      <c r="L35" s="61"/>
      <c r="M35" s="61"/>
      <c r="N35" s="61"/>
      <c r="O35" s="43"/>
      <c r="P35" s="55"/>
      <c r="Q35" s="55"/>
      <c r="R35" s="55"/>
      <c r="S35" s="55"/>
      <c r="T35" s="83"/>
      <c r="U35" s="52"/>
      <c r="V35" s="16">
        <v>10.27</v>
      </c>
    </row>
    <row r="36" spans="1:23" s="5" customFormat="1" ht="25.5">
      <c r="A36" s="58"/>
      <c r="B36" s="61"/>
      <c r="C36" s="61"/>
      <c r="D36" s="61"/>
      <c r="E36" s="61"/>
      <c r="F36" s="43"/>
      <c r="G36" s="61"/>
      <c r="H36" s="61"/>
      <c r="I36" s="17" t="s">
        <v>5</v>
      </c>
      <c r="J36" s="14">
        <v>1164.93</v>
      </c>
      <c r="K36" s="61"/>
      <c r="L36" s="61"/>
      <c r="M36" s="61"/>
      <c r="N36" s="61"/>
      <c r="O36" s="43"/>
      <c r="P36" s="55"/>
      <c r="Q36" s="55"/>
      <c r="R36" s="55"/>
      <c r="S36" s="55"/>
      <c r="T36" s="83"/>
      <c r="U36" s="52"/>
      <c r="V36" s="5">
        <v>1.1100000000000001</v>
      </c>
    </row>
    <row r="37" spans="1:23" s="5" customFormat="1" ht="25.5">
      <c r="A37" s="58"/>
      <c r="B37" s="61"/>
      <c r="C37" s="61"/>
      <c r="D37" s="61"/>
      <c r="E37" s="61"/>
      <c r="F37" s="43"/>
      <c r="G37" s="61"/>
      <c r="H37" s="61"/>
      <c r="I37" s="15" t="s">
        <v>4</v>
      </c>
      <c r="J37" s="14">
        <v>559.01</v>
      </c>
      <c r="K37" s="61"/>
      <c r="L37" s="61"/>
      <c r="M37" s="61"/>
      <c r="N37" s="61"/>
      <c r="O37" s="43"/>
      <c r="P37" s="55"/>
      <c r="Q37" s="55"/>
      <c r="R37" s="55"/>
      <c r="S37" s="55"/>
      <c r="T37" s="83"/>
      <c r="U37" s="52"/>
      <c r="V37" s="5">
        <v>2.91</v>
      </c>
    </row>
    <row r="38" spans="1:23" s="5" customFormat="1">
      <c r="A38" s="58"/>
      <c r="B38" s="61"/>
      <c r="C38" s="61"/>
      <c r="D38" s="61"/>
      <c r="E38" s="61"/>
      <c r="F38" s="43"/>
      <c r="G38" s="61"/>
      <c r="H38" s="61"/>
      <c r="I38" s="15" t="s">
        <v>3</v>
      </c>
      <c r="J38" s="14">
        <v>0</v>
      </c>
      <c r="K38" s="61"/>
      <c r="L38" s="61"/>
      <c r="M38" s="61"/>
      <c r="N38" s="61"/>
      <c r="O38" s="43"/>
      <c r="P38" s="55"/>
      <c r="Q38" s="55"/>
      <c r="R38" s="55"/>
      <c r="S38" s="55"/>
      <c r="T38" s="83"/>
      <c r="U38" s="52"/>
    </row>
    <row r="39" spans="1:23" s="5" customFormat="1" ht="25.5">
      <c r="A39" s="59"/>
      <c r="B39" s="62"/>
      <c r="C39" s="62"/>
      <c r="D39" s="62"/>
      <c r="E39" s="62"/>
      <c r="F39" s="43"/>
      <c r="G39" s="62"/>
      <c r="H39" s="62"/>
      <c r="I39" s="13" t="s">
        <v>13</v>
      </c>
      <c r="J39" s="12">
        <v>31.979999999999997</v>
      </c>
      <c r="K39" s="62"/>
      <c r="L39" s="62"/>
      <c r="M39" s="62"/>
      <c r="N39" s="62"/>
      <c r="O39" s="44"/>
      <c r="P39" s="56"/>
      <c r="Q39" s="56"/>
      <c r="R39" s="56"/>
      <c r="S39" s="56"/>
      <c r="T39" s="84"/>
      <c r="U39" s="53"/>
      <c r="V39" s="5">
        <v>14.29</v>
      </c>
    </row>
    <row r="40" spans="1:23" s="5" customFormat="1" ht="13.5" thickBot="1">
      <c r="A40" s="11"/>
      <c r="B40" s="9"/>
      <c r="C40" s="9"/>
      <c r="D40" s="10"/>
      <c r="E40" s="10"/>
      <c r="F40" s="10"/>
      <c r="G40" s="10"/>
      <c r="H40" s="10"/>
      <c r="I40" s="9" t="s">
        <v>0</v>
      </c>
      <c r="J40" s="8">
        <v>7948.5599999999995</v>
      </c>
      <c r="K40" s="7" t="s">
        <v>1</v>
      </c>
      <c r="L40" s="7" t="s">
        <v>1</v>
      </c>
      <c r="M40" s="7" t="s">
        <v>1</v>
      </c>
      <c r="N40" s="7" t="s">
        <v>1</v>
      </c>
      <c r="O40" s="7"/>
      <c r="P40" s="7">
        <v>1915.31</v>
      </c>
      <c r="Q40" s="7"/>
      <c r="R40" s="7">
        <v>518.87</v>
      </c>
      <c r="S40" s="7">
        <v>10382.74</v>
      </c>
      <c r="T40" s="7">
        <v>10368.5</v>
      </c>
      <c r="U40" s="6"/>
      <c r="V40" s="5">
        <v>14.239999999999782</v>
      </c>
      <c r="W40" s="5">
        <v>5.0000000000217426E-2</v>
      </c>
    </row>
    <row r="41" spans="1:23" s="5" customFormat="1" ht="12.75" customHeight="1">
      <c r="A41" s="57" t="s">
        <v>15</v>
      </c>
      <c r="B41" s="60">
        <v>1995.13</v>
      </c>
      <c r="C41" s="60">
        <v>49.929999999999993</v>
      </c>
      <c r="D41" s="60" t="s">
        <v>1</v>
      </c>
      <c r="E41" s="60" t="s">
        <v>1</v>
      </c>
      <c r="F41" s="42"/>
      <c r="G41" s="60" t="s">
        <v>1</v>
      </c>
      <c r="H41" s="60" t="s">
        <v>1</v>
      </c>
      <c r="I41" s="17" t="s">
        <v>8</v>
      </c>
      <c r="J41" s="18">
        <v>873.52</v>
      </c>
      <c r="K41" s="60" t="s">
        <v>1</v>
      </c>
      <c r="L41" s="60" t="s">
        <v>1</v>
      </c>
      <c r="M41" s="60" t="s">
        <v>1</v>
      </c>
      <c r="N41" s="60" t="s">
        <v>1</v>
      </c>
      <c r="O41" s="42"/>
      <c r="P41" s="54">
        <v>1463.9299999999998</v>
      </c>
      <c r="Q41" s="54">
        <f>B41+C41-J47-P47</f>
        <v>-1463.9299999999998</v>
      </c>
      <c r="R41" s="54">
        <v>1944.12</v>
      </c>
      <c r="S41" s="54">
        <v>5453.11</v>
      </c>
      <c r="T41" s="82">
        <v>5426.52</v>
      </c>
      <c r="U41" s="51" t="s">
        <v>14</v>
      </c>
      <c r="V41" s="16">
        <v>100.82000000000001</v>
      </c>
    </row>
    <row r="42" spans="1:23" s="5" customFormat="1" ht="39" thickBot="1">
      <c r="A42" s="58"/>
      <c r="B42" s="61"/>
      <c r="C42" s="61"/>
      <c r="D42" s="61"/>
      <c r="E42" s="61"/>
      <c r="F42" s="43"/>
      <c r="G42" s="61"/>
      <c r="H42" s="61"/>
      <c r="I42" s="15" t="s">
        <v>6</v>
      </c>
      <c r="J42" s="14">
        <v>3.2</v>
      </c>
      <c r="K42" s="61"/>
      <c r="L42" s="61"/>
      <c r="M42" s="61"/>
      <c r="N42" s="61"/>
      <c r="O42" s="43"/>
      <c r="P42" s="55"/>
      <c r="Q42" s="55"/>
      <c r="R42" s="55"/>
      <c r="S42" s="55"/>
      <c r="T42" s="83"/>
      <c r="U42" s="52"/>
      <c r="V42" s="16">
        <v>15.11</v>
      </c>
    </row>
    <row r="43" spans="1:23" s="5" customFormat="1" ht="25.5">
      <c r="A43" s="58"/>
      <c r="B43" s="61"/>
      <c r="C43" s="61"/>
      <c r="D43" s="61"/>
      <c r="E43" s="61"/>
      <c r="F43" s="43"/>
      <c r="G43" s="61"/>
      <c r="H43" s="61"/>
      <c r="I43" s="17" t="s">
        <v>5</v>
      </c>
      <c r="J43" s="14">
        <v>98.69</v>
      </c>
      <c r="K43" s="61"/>
      <c r="L43" s="61"/>
      <c r="M43" s="61"/>
      <c r="N43" s="61"/>
      <c r="O43" s="43"/>
      <c r="P43" s="55"/>
      <c r="Q43" s="55"/>
      <c r="R43" s="55"/>
      <c r="S43" s="55"/>
      <c r="T43" s="83"/>
      <c r="U43" s="52"/>
      <c r="V43" s="5">
        <v>9</v>
      </c>
    </row>
    <row r="44" spans="1:23" s="5" customFormat="1" ht="25.5">
      <c r="A44" s="58"/>
      <c r="B44" s="61"/>
      <c r="C44" s="61"/>
      <c r="D44" s="61"/>
      <c r="E44" s="61"/>
      <c r="F44" s="43"/>
      <c r="G44" s="61"/>
      <c r="H44" s="61"/>
      <c r="I44" s="15" t="s">
        <v>4</v>
      </c>
      <c r="J44" s="14">
        <v>3.2</v>
      </c>
      <c r="K44" s="61"/>
      <c r="L44" s="61"/>
      <c r="M44" s="61"/>
      <c r="N44" s="61"/>
      <c r="O44" s="43"/>
      <c r="P44" s="55"/>
      <c r="Q44" s="55"/>
      <c r="R44" s="55"/>
      <c r="S44" s="55"/>
      <c r="T44" s="83"/>
      <c r="U44" s="52"/>
      <c r="V44" s="5">
        <v>2.91</v>
      </c>
    </row>
    <row r="45" spans="1:23" s="5" customFormat="1">
      <c r="A45" s="58"/>
      <c r="B45" s="61"/>
      <c r="C45" s="61"/>
      <c r="D45" s="61"/>
      <c r="E45" s="61"/>
      <c r="F45" s="43"/>
      <c r="G45" s="61"/>
      <c r="H45" s="61"/>
      <c r="I45" s="15" t="s">
        <v>3</v>
      </c>
      <c r="J45" s="14">
        <v>775.7</v>
      </c>
      <c r="K45" s="61"/>
      <c r="L45" s="61"/>
      <c r="M45" s="61"/>
      <c r="N45" s="61"/>
      <c r="O45" s="43"/>
      <c r="P45" s="55"/>
      <c r="Q45" s="55"/>
      <c r="R45" s="55"/>
      <c r="S45" s="55"/>
      <c r="T45" s="83"/>
      <c r="U45" s="52"/>
    </row>
    <row r="46" spans="1:23" s="5" customFormat="1" ht="25.5">
      <c r="A46" s="59"/>
      <c r="B46" s="62"/>
      <c r="C46" s="62"/>
      <c r="D46" s="62"/>
      <c r="E46" s="62"/>
      <c r="F46" s="43"/>
      <c r="G46" s="62"/>
      <c r="H46" s="62"/>
      <c r="I46" s="13" t="s">
        <v>13</v>
      </c>
      <c r="J46" s="12">
        <v>290.75</v>
      </c>
      <c r="K46" s="62"/>
      <c r="L46" s="62"/>
      <c r="M46" s="62"/>
      <c r="N46" s="62"/>
      <c r="O46" s="44"/>
      <c r="P46" s="56"/>
      <c r="Q46" s="56"/>
      <c r="R46" s="56"/>
      <c r="S46" s="56"/>
      <c r="T46" s="84"/>
      <c r="U46" s="53"/>
      <c r="V46" s="5">
        <v>27.02</v>
      </c>
    </row>
    <row r="47" spans="1:23" s="5" customFormat="1" ht="13.5" thickBot="1">
      <c r="A47" s="11"/>
      <c r="B47" s="9"/>
      <c r="C47" s="9"/>
      <c r="D47" s="10"/>
      <c r="E47" s="10"/>
      <c r="F47" s="10"/>
      <c r="G47" s="10"/>
      <c r="H47" s="10"/>
      <c r="I47" s="9" t="s">
        <v>0</v>
      </c>
      <c r="J47" s="8">
        <v>2045.0600000000002</v>
      </c>
      <c r="K47" s="7" t="s">
        <v>1</v>
      </c>
      <c r="L47" s="7" t="s">
        <v>1</v>
      </c>
      <c r="M47" s="7" t="s">
        <v>1</v>
      </c>
      <c r="N47" s="7" t="s">
        <v>1</v>
      </c>
      <c r="O47" s="7"/>
      <c r="P47" s="7">
        <v>1463.9299999999998</v>
      </c>
      <c r="Q47" s="7"/>
      <c r="R47" s="7">
        <v>1944.12</v>
      </c>
      <c r="S47" s="7">
        <v>5453.11</v>
      </c>
      <c r="T47" s="7">
        <v>5426.52</v>
      </c>
      <c r="U47" s="6"/>
      <c r="V47" s="5">
        <v>26.589999999999236</v>
      </c>
      <c r="W47" s="5">
        <v>0.43000000000076355</v>
      </c>
    </row>
    <row r="48" spans="1:23" s="5" customFormat="1" ht="13.5" thickBot="1">
      <c r="A48" s="25"/>
      <c r="B48" s="23"/>
      <c r="C48" s="23"/>
      <c r="D48" s="24"/>
      <c r="E48" s="24"/>
      <c r="F48" s="43"/>
      <c r="G48" s="43"/>
      <c r="H48" s="43"/>
      <c r="I48" s="23"/>
      <c r="J48" s="22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0"/>
    </row>
    <row r="49" spans="1:23" s="5" customFormat="1" ht="12.75" customHeight="1" thickBot="1">
      <c r="A49" s="57" t="s">
        <v>12</v>
      </c>
      <c r="B49" s="60">
        <v>4450.67</v>
      </c>
      <c r="C49" s="60">
        <v>322.29000000000002</v>
      </c>
      <c r="D49" s="60" t="s">
        <v>1</v>
      </c>
      <c r="E49" s="60" t="s">
        <v>1</v>
      </c>
      <c r="F49" s="42"/>
      <c r="G49" s="60" t="s">
        <v>1</v>
      </c>
      <c r="H49" s="60" t="s">
        <v>1</v>
      </c>
      <c r="I49" s="17" t="s">
        <v>8</v>
      </c>
      <c r="J49" s="19">
        <v>152.86000000000001</v>
      </c>
      <c r="K49" s="60" t="s">
        <v>1</v>
      </c>
      <c r="L49" s="60" t="s">
        <v>1</v>
      </c>
      <c r="M49" s="60" t="s">
        <v>1</v>
      </c>
      <c r="N49" s="60" t="s">
        <v>1</v>
      </c>
      <c r="O49" s="42"/>
      <c r="P49" s="54">
        <v>1093.1199999999999</v>
      </c>
      <c r="Q49" s="54">
        <f>B49+C49-J55-P55</f>
        <v>-1093.1199999999999</v>
      </c>
      <c r="R49" s="54">
        <v>1523.57</v>
      </c>
      <c r="S49" s="54">
        <v>7389.65</v>
      </c>
      <c r="T49" s="82">
        <v>6746.07</v>
      </c>
      <c r="U49" s="51" t="s">
        <v>11</v>
      </c>
      <c r="V49" s="16">
        <v>0</v>
      </c>
    </row>
    <row r="50" spans="1:23" s="5" customFormat="1" ht="39" thickBot="1">
      <c r="A50" s="58"/>
      <c r="B50" s="61"/>
      <c r="C50" s="61"/>
      <c r="D50" s="61"/>
      <c r="E50" s="61"/>
      <c r="F50" s="43"/>
      <c r="G50" s="61"/>
      <c r="H50" s="61"/>
      <c r="I50" s="15" t="s">
        <v>6</v>
      </c>
      <c r="J50" s="14">
        <v>2.38</v>
      </c>
      <c r="K50" s="61"/>
      <c r="L50" s="61"/>
      <c r="M50" s="61"/>
      <c r="N50" s="61"/>
      <c r="O50" s="43"/>
      <c r="P50" s="55"/>
      <c r="Q50" s="55"/>
      <c r="R50" s="55"/>
      <c r="S50" s="55"/>
      <c r="T50" s="83"/>
      <c r="U50" s="52"/>
      <c r="V50" s="16">
        <v>60.33</v>
      </c>
    </row>
    <row r="51" spans="1:23" s="5" customFormat="1" ht="25.5">
      <c r="A51" s="58"/>
      <c r="B51" s="61"/>
      <c r="C51" s="61"/>
      <c r="D51" s="61"/>
      <c r="E51" s="61"/>
      <c r="F51" s="43"/>
      <c r="G51" s="61"/>
      <c r="H51" s="61"/>
      <c r="I51" s="17" t="s">
        <v>5</v>
      </c>
      <c r="J51" s="14">
        <v>4294.04</v>
      </c>
      <c r="K51" s="61"/>
      <c r="L51" s="61"/>
      <c r="M51" s="61"/>
      <c r="N51" s="61"/>
      <c r="O51" s="43"/>
      <c r="P51" s="55"/>
      <c r="Q51" s="55"/>
      <c r="R51" s="55"/>
      <c r="S51" s="55"/>
      <c r="T51" s="83"/>
      <c r="U51" s="52"/>
      <c r="V51" s="5">
        <v>518.42999999999995</v>
      </c>
    </row>
    <row r="52" spans="1:23" s="5" customFormat="1">
      <c r="A52" s="58"/>
      <c r="B52" s="61"/>
      <c r="C52" s="61"/>
      <c r="D52" s="61"/>
      <c r="E52" s="61"/>
      <c r="F52" s="43"/>
      <c r="G52" s="61"/>
      <c r="H52" s="61"/>
      <c r="I52" s="15" t="s">
        <v>10</v>
      </c>
      <c r="J52" s="14">
        <v>9.94</v>
      </c>
      <c r="K52" s="61"/>
      <c r="L52" s="61"/>
      <c r="M52" s="61"/>
      <c r="N52" s="61"/>
      <c r="O52" s="43"/>
      <c r="P52" s="55"/>
      <c r="Q52" s="55"/>
      <c r="R52" s="55"/>
      <c r="S52" s="55"/>
      <c r="T52" s="83"/>
      <c r="U52" s="52"/>
      <c r="V52" s="5">
        <v>64.84</v>
      </c>
    </row>
    <row r="53" spans="1:23" s="5" customFormat="1">
      <c r="A53" s="58"/>
      <c r="B53" s="61"/>
      <c r="C53" s="61"/>
      <c r="D53" s="61"/>
      <c r="E53" s="61"/>
      <c r="F53" s="43"/>
      <c r="G53" s="61"/>
      <c r="H53" s="61"/>
      <c r="I53" s="15" t="s">
        <v>3</v>
      </c>
      <c r="J53" s="14">
        <v>297.64</v>
      </c>
      <c r="K53" s="61"/>
      <c r="L53" s="61"/>
      <c r="M53" s="61"/>
      <c r="N53" s="61"/>
      <c r="O53" s="43"/>
      <c r="P53" s="55"/>
      <c r="Q53" s="55"/>
      <c r="R53" s="55"/>
      <c r="S53" s="55"/>
      <c r="T53" s="83"/>
      <c r="U53" s="52"/>
      <c r="V53" s="5">
        <v>0</v>
      </c>
    </row>
    <row r="54" spans="1:23" s="5" customFormat="1">
      <c r="A54" s="59"/>
      <c r="B54" s="62"/>
      <c r="C54" s="62"/>
      <c r="D54" s="62"/>
      <c r="E54" s="62"/>
      <c r="F54" s="43"/>
      <c r="G54" s="62"/>
      <c r="H54" s="62"/>
      <c r="I54" s="13" t="s">
        <v>2</v>
      </c>
      <c r="J54" s="12">
        <v>16.100000000000001</v>
      </c>
      <c r="K54" s="62"/>
      <c r="L54" s="62"/>
      <c r="M54" s="62"/>
      <c r="N54" s="62"/>
      <c r="O54" s="44"/>
      <c r="P54" s="56"/>
      <c r="Q54" s="56"/>
      <c r="R54" s="56"/>
      <c r="S54" s="56"/>
      <c r="T54" s="84"/>
      <c r="U54" s="53"/>
      <c r="V54" s="5">
        <v>643.6</v>
      </c>
    </row>
    <row r="55" spans="1:23" s="5" customFormat="1" ht="13.5" thickBot="1">
      <c r="A55" s="11"/>
      <c r="B55" s="9"/>
      <c r="C55" s="9"/>
      <c r="D55" s="10"/>
      <c r="E55" s="10"/>
      <c r="F55" s="10"/>
      <c r="G55" s="10"/>
      <c r="H55" s="10"/>
      <c r="I55" s="9" t="s">
        <v>0</v>
      </c>
      <c r="J55" s="8">
        <v>4772.96</v>
      </c>
      <c r="K55" s="7" t="s">
        <v>1</v>
      </c>
      <c r="L55" s="7" t="s">
        <v>1</v>
      </c>
      <c r="M55" s="7" t="s">
        <v>1</v>
      </c>
      <c r="N55" s="7" t="s">
        <v>1</v>
      </c>
      <c r="O55" s="7"/>
      <c r="P55" s="7">
        <v>1093.1199999999999</v>
      </c>
      <c r="Q55" s="7"/>
      <c r="R55" s="7">
        <v>1523.57</v>
      </c>
      <c r="S55" s="7">
        <v>7389.65</v>
      </c>
      <c r="T55" s="7">
        <v>6746.07</v>
      </c>
      <c r="U55" s="6"/>
      <c r="V55" s="5">
        <v>643.57999999999993</v>
      </c>
      <c r="W55" s="5">
        <v>2.0000000000095497E-2</v>
      </c>
    </row>
    <row r="56" spans="1:23" s="5" customFormat="1" ht="12.75" customHeight="1">
      <c r="A56" s="57" t="s">
        <v>9</v>
      </c>
      <c r="B56" s="60">
        <v>356.13</v>
      </c>
      <c r="C56" s="60">
        <v>350.67</v>
      </c>
      <c r="D56" s="60" t="s">
        <v>1</v>
      </c>
      <c r="E56" s="60" t="s">
        <v>1</v>
      </c>
      <c r="F56" s="42"/>
      <c r="G56" s="60" t="s">
        <v>1</v>
      </c>
      <c r="H56" s="60" t="s">
        <v>1</v>
      </c>
      <c r="I56" s="17" t="s">
        <v>8</v>
      </c>
      <c r="J56" s="18">
        <v>467.17</v>
      </c>
      <c r="K56" s="60" t="s">
        <v>1</v>
      </c>
      <c r="L56" s="60" t="s">
        <v>1</v>
      </c>
      <c r="M56" s="60" t="s">
        <v>1</v>
      </c>
      <c r="N56" s="60" t="s">
        <v>1</v>
      </c>
      <c r="O56" s="42"/>
      <c r="P56" s="54">
        <v>419.74000000000007</v>
      </c>
      <c r="Q56" s="36"/>
      <c r="R56" s="54">
        <v>2075.84</v>
      </c>
      <c r="S56" s="54">
        <v>3202.38</v>
      </c>
      <c r="T56" s="82">
        <v>1676.48</v>
      </c>
      <c r="U56" s="51" t="s">
        <v>7</v>
      </c>
      <c r="V56" s="16">
        <v>53.724550000000001</v>
      </c>
    </row>
    <row r="57" spans="1:23" s="5" customFormat="1" ht="39" thickBot="1">
      <c r="A57" s="58"/>
      <c r="B57" s="61"/>
      <c r="C57" s="61"/>
      <c r="D57" s="61"/>
      <c r="E57" s="61"/>
      <c r="F57" s="43"/>
      <c r="G57" s="61"/>
      <c r="H57" s="61"/>
      <c r="I57" s="15" t="s">
        <v>6</v>
      </c>
      <c r="J57" s="14">
        <v>51.18</v>
      </c>
      <c r="K57" s="61"/>
      <c r="L57" s="61"/>
      <c r="M57" s="61"/>
      <c r="N57" s="61"/>
      <c r="O57" s="43"/>
      <c r="P57" s="55"/>
      <c r="Q57" s="55">
        <f>B56+C56-J62-P62</f>
        <v>-419.74000000000007</v>
      </c>
      <c r="R57" s="55"/>
      <c r="S57" s="55"/>
      <c r="T57" s="83"/>
      <c r="U57" s="52"/>
      <c r="V57" s="16">
        <v>1097.99</v>
      </c>
    </row>
    <row r="58" spans="1:23" s="5" customFormat="1" ht="25.5">
      <c r="A58" s="58"/>
      <c r="B58" s="61"/>
      <c r="C58" s="61"/>
      <c r="D58" s="61"/>
      <c r="E58" s="61"/>
      <c r="F58" s="43"/>
      <c r="G58" s="61"/>
      <c r="H58" s="61"/>
      <c r="I58" s="17" t="s">
        <v>5</v>
      </c>
      <c r="J58" s="14">
        <v>122.42</v>
      </c>
      <c r="K58" s="61"/>
      <c r="L58" s="61"/>
      <c r="M58" s="61"/>
      <c r="N58" s="61"/>
      <c r="O58" s="43"/>
      <c r="P58" s="55"/>
      <c r="Q58" s="55"/>
      <c r="R58" s="55"/>
      <c r="S58" s="55"/>
      <c r="T58" s="83"/>
      <c r="U58" s="52"/>
      <c r="V58" s="16">
        <v>20.65</v>
      </c>
    </row>
    <row r="59" spans="1:23" s="5" customFormat="1" ht="25.5">
      <c r="A59" s="58"/>
      <c r="B59" s="61"/>
      <c r="C59" s="61"/>
      <c r="D59" s="61"/>
      <c r="E59" s="61"/>
      <c r="F59" s="43"/>
      <c r="G59" s="61"/>
      <c r="H59" s="61"/>
      <c r="I59" s="15" t="s">
        <v>4</v>
      </c>
      <c r="J59" s="14">
        <v>66.03</v>
      </c>
      <c r="K59" s="61"/>
      <c r="L59" s="61"/>
      <c r="M59" s="61"/>
      <c r="N59" s="61"/>
      <c r="O59" s="43"/>
      <c r="P59" s="55"/>
      <c r="Q59" s="55"/>
      <c r="R59" s="55"/>
      <c r="S59" s="55"/>
      <c r="T59" s="83"/>
      <c r="U59" s="52"/>
      <c r="V59" s="5">
        <v>391.76</v>
      </c>
    </row>
    <row r="60" spans="1:23" s="5" customFormat="1" ht="14.45" customHeight="1">
      <c r="A60" s="58"/>
      <c r="B60" s="61"/>
      <c r="C60" s="61"/>
      <c r="D60" s="61"/>
      <c r="E60" s="61"/>
      <c r="F60" s="43"/>
      <c r="G60" s="61"/>
      <c r="H60" s="61"/>
      <c r="I60" s="15" t="s">
        <v>3</v>
      </c>
      <c r="J60" s="14">
        <v>0</v>
      </c>
      <c r="K60" s="61"/>
      <c r="L60" s="61"/>
      <c r="M60" s="61"/>
      <c r="N60" s="61"/>
      <c r="O60" s="43"/>
      <c r="P60" s="55"/>
      <c r="Q60" s="55"/>
      <c r="R60" s="55"/>
      <c r="S60" s="55"/>
      <c r="T60" s="83"/>
      <c r="U60" s="52"/>
    </row>
    <row r="61" spans="1:23" s="5" customFormat="1" ht="14.45" customHeight="1">
      <c r="A61" s="59"/>
      <c r="B61" s="62"/>
      <c r="C61" s="62"/>
      <c r="D61" s="62"/>
      <c r="E61" s="62"/>
      <c r="F61" s="43"/>
      <c r="G61" s="62"/>
      <c r="H61" s="62"/>
      <c r="I61" s="13" t="s">
        <v>2</v>
      </c>
      <c r="J61" s="12">
        <v>0</v>
      </c>
      <c r="K61" s="62"/>
      <c r="L61" s="62"/>
      <c r="M61" s="62"/>
      <c r="N61" s="62"/>
      <c r="O61" s="44"/>
      <c r="P61" s="56"/>
      <c r="Q61" s="56"/>
      <c r="R61" s="56"/>
      <c r="S61" s="56"/>
      <c r="T61" s="84"/>
      <c r="U61" s="53"/>
      <c r="V61" s="5">
        <v>1510.4</v>
      </c>
    </row>
    <row r="62" spans="1:23" s="5" customFormat="1" ht="15" customHeight="1" thickBot="1">
      <c r="A62" s="11"/>
      <c r="B62" s="9"/>
      <c r="C62" s="9"/>
      <c r="D62" s="10"/>
      <c r="E62" s="10"/>
      <c r="F62" s="10"/>
      <c r="G62" s="10"/>
      <c r="H62" s="10"/>
      <c r="I62" s="9" t="s">
        <v>0</v>
      </c>
      <c r="J62" s="8">
        <v>706.8</v>
      </c>
      <c r="K62" s="7" t="s">
        <v>1</v>
      </c>
      <c r="L62" s="7" t="s">
        <v>1</v>
      </c>
      <c r="M62" s="7" t="s">
        <v>1</v>
      </c>
      <c r="N62" s="7" t="s">
        <v>1</v>
      </c>
      <c r="O62" s="7"/>
      <c r="P62" s="7">
        <v>419.74000000000007</v>
      </c>
      <c r="Q62" s="7"/>
      <c r="R62" s="7">
        <v>2075.84</v>
      </c>
      <c r="S62" s="7">
        <v>3202.38</v>
      </c>
      <c r="T62" s="7">
        <v>1676.48</v>
      </c>
      <c r="U62" s="6"/>
      <c r="V62" s="5">
        <v>1525.9</v>
      </c>
      <c r="W62" s="5">
        <v>-15.5</v>
      </c>
    </row>
    <row r="63" spans="1:23" s="5" customFormat="1" ht="12.75" customHeight="1">
      <c r="A63" s="57" t="s">
        <v>49</v>
      </c>
      <c r="B63" s="60">
        <f>J69-C63</f>
        <v>2468.3470400000001</v>
      </c>
      <c r="C63" s="60">
        <v>166.13352</v>
      </c>
      <c r="D63" s="60" t="s">
        <v>1</v>
      </c>
      <c r="E63" s="60" t="s">
        <v>1</v>
      </c>
      <c r="F63" s="42"/>
      <c r="G63" s="60" t="s">
        <v>1</v>
      </c>
      <c r="H63" s="60" t="s">
        <v>1</v>
      </c>
      <c r="I63" s="17" t="s">
        <v>8</v>
      </c>
      <c r="J63" s="39">
        <v>0.84838000000000002</v>
      </c>
      <c r="K63" s="60" t="s">
        <v>1</v>
      </c>
      <c r="L63" s="60" t="s">
        <v>1</v>
      </c>
      <c r="M63" s="60" t="s">
        <v>1</v>
      </c>
      <c r="N63" s="60" t="s">
        <v>1</v>
      </c>
      <c r="O63" s="42"/>
      <c r="P63" s="54">
        <v>1308.8699999999999</v>
      </c>
      <c r="Q63" s="54">
        <f>B63+C63-J69-P63</f>
        <v>-1308.8699999999999</v>
      </c>
      <c r="R63" s="54">
        <v>2690.1363500000002</v>
      </c>
      <c r="S63" s="54">
        <v>7728.54</v>
      </c>
      <c r="T63" s="54">
        <v>6819.5432899999996</v>
      </c>
      <c r="U63" s="51" t="s">
        <v>50</v>
      </c>
      <c r="V63" s="16">
        <v>54.77</v>
      </c>
    </row>
    <row r="64" spans="1:23" s="5" customFormat="1" ht="39" thickBot="1">
      <c r="A64" s="58"/>
      <c r="B64" s="61"/>
      <c r="C64" s="61"/>
      <c r="D64" s="61"/>
      <c r="E64" s="61"/>
      <c r="F64" s="43"/>
      <c r="G64" s="61"/>
      <c r="H64" s="61"/>
      <c r="I64" s="15" t="s">
        <v>6</v>
      </c>
      <c r="J64" s="40">
        <v>2633.6321800000001</v>
      </c>
      <c r="K64" s="61"/>
      <c r="L64" s="61"/>
      <c r="M64" s="61"/>
      <c r="N64" s="61"/>
      <c r="O64" s="43"/>
      <c r="P64" s="55"/>
      <c r="Q64" s="55"/>
      <c r="R64" s="55"/>
      <c r="S64" s="55"/>
      <c r="T64" s="55"/>
      <c r="U64" s="52"/>
      <c r="V64" s="16">
        <v>854.23</v>
      </c>
    </row>
    <row r="65" spans="1:23" s="5" customFormat="1" ht="25.5">
      <c r="A65" s="58"/>
      <c r="B65" s="61"/>
      <c r="C65" s="61"/>
      <c r="D65" s="61"/>
      <c r="E65" s="61"/>
      <c r="F65" s="43"/>
      <c r="G65" s="61"/>
      <c r="H65" s="61"/>
      <c r="I65" s="17" t="s">
        <v>5</v>
      </c>
      <c r="J65" s="40"/>
      <c r="K65" s="61"/>
      <c r="L65" s="61"/>
      <c r="M65" s="61"/>
      <c r="N65" s="61"/>
      <c r="O65" s="43"/>
      <c r="P65" s="55"/>
      <c r="Q65" s="55"/>
      <c r="R65" s="55"/>
      <c r="S65" s="55"/>
      <c r="T65" s="55"/>
      <c r="U65" s="52"/>
      <c r="V65" s="16"/>
    </row>
    <row r="66" spans="1:23" s="5" customFormat="1" ht="25.5">
      <c r="A66" s="58"/>
      <c r="B66" s="61"/>
      <c r="C66" s="61"/>
      <c r="D66" s="61"/>
      <c r="E66" s="61"/>
      <c r="F66" s="43"/>
      <c r="G66" s="61"/>
      <c r="H66" s="61"/>
      <c r="I66" s="15" t="s">
        <v>4</v>
      </c>
      <c r="J66" s="40"/>
      <c r="K66" s="61"/>
      <c r="L66" s="61"/>
      <c r="M66" s="61"/>
      <c r="N66" s="61"/>
      <c r="O66" s="43"/>
      <c r="P66" s="55"/>
      <c r="Q66" s="55"/>
      <c r="R66" s="55"/>
      <c r="S66" s="55"/>
      <c r="T66" s="55"/>
      <c r="U66" s="52"/>
    </row>
    <row r="67" spans="1:23" s="5" customFormat="1" ht="14.45" customHeight="1">
      <c r="A67" s="58"/>
      <c r="B67" s="61"/>
      <c r="C67" s="61"/>
      <c r="D67" s="61"/>
      <c r="E67" s="61"/>
      <c r="F67" s="43"/>
      <c r="G67" s="61"/>
      <c r="H67" s="61"/>
      <c r="I67" s="15" t="s">
        <v>3</v>
      </c>
      <c r="J67" s="40"/>
      <c r="K67" s="61"/>
      <c r="L67" s="61"/>
      <c r="M67" s="61"/>
      <c r="N67" s="61"/>
      <c r="O67" s="43"/>
      <c r="P67" s="55"/>
      <c r="Q67" s="55"/>
      <c r="R67" s="55"/>
      <c r="S67" s="55"/>
      <c r="T67" s="55"/>
      <c r="U67" s="52"/>
    </row>
    <row r="68" spans="1:23" s="5" customFormat="1" ht="14.45" customHeight="1">
      <c r="A68" s="59"/>
      <c r="B68" s="62"/>
      <c r="C68" s="62"/>
      <c r="D68" s="62"/>
      <c r="E68" s="62"/>
      <c r="F68" s="43"/>
      <c r="G68" s="62"/>
      <c r="H68" s="62"/>
      <c r="I68" s="13" t="s">
        <v>2</v>
      </c>
      <c r="K68" s="62"/>
      <c r="L68" s="62"/>
      <c r="M68" s="62"/>
      <c r="N68" s="62"/>
      <c r="O68" s="44"/>
      <c r="P68" s="56"/>
      <c r="Q68" s="56"/>
      <c r="R68" s="56"/>
      <c r="S68" s="56"/>
      <c r="T68" s="56"/>
      <c r="U68" s="53"/>
      <c r="V68" s="5">
        <f>SUM(V63:V67)</f>
        <v>909</v>
      </c>
    </row>
    <row r="69" spans="1:23" s="5" customFormat="1" ht="15" customHeight="1" thickBot="1">
      <c r="A69" s="11"/>
      <c r="B69" s="9"/>
      <c r="C69" s="9"/>
      <c r="D69" s="10"/>
      <c r="E69" s="10"/>
      <c r="F69" s="10"/>
      <c r="G69" s="10"/>
      <c r="H69" s="10"/>
      <c r="I69" s="9" t="s">
        <v>0</v>
      </c>
      <c r="J69" s="41">
        <f>SUM(J63:J68)</f>
        <v>2634.48056</v>
      </c>
      <c r="K69" s="7" t="s">
        <v>1</v>
      </c>
      <c r="L69" s="7" t="s">
        <v>1</v>
      </c>
      <c r="M69" s="7" t="s">
        <v>1</v>
      </c>
      <c r="N69" s="7" t="s">
        <v>1</v>
      </c>
      <c r="O69" s="7"/>
      <c r="P69" s="7">
        <v>1309</v>
      </c>
      <c r="Q69" s="7"/>
      <c r="R69" s="7">
        <v>2075.84</v>
      </c>
      <c r="S69" s="7">
        <f>S63</f>
        <v>7728.54</v>
      </c>
      <c r="T69" s="7">
        <f>T63</f>
        <v>6819.5432899999996</v>
      </c>
      <c r="U69" s="6"/>
      <c r="V69" s="5">
        <f>S69-T69</f>
        <v>908.99671000000035</v>
      </c>
      <c r="W69" s="5">
        <v>-15.5</v>
      </c>
    </row>
  </sheetData>
  <sheetProtection password="CC3E" sheet="1" objects="1" scenarios="1"/>
  <mergeCells count="164">
    <mergeCell ref="H18:H23"/>
    <mergeCell ref="G26:G31"/>
    <mergeCell ref="H26:H31"/>
    <mergeCell ref="G34:G39"/>
    <mergeCell ref="H34:H39"/>
    <mergeCell ref="G41:G46"/>
    <mergeCell ref="H41:H46"/>
    <mergeCell ref="M34:M39"/>
    <mergeCell ref="N34:N39"/>
    <mergeCell ref="A25:U25"/>
    <mergeCell ref="A26:A31"/>
    <mergeCell ref="B26:B31"/>
    <mergeCell ref="C26:C31"/>
    <mergeCell ref="D26:D31"/>
    <mergeCell ref="E26:E31"/>
    <mergeCell ref="K26:K31"/>
    <mergeCell ref="L26:L31"/>
    <mergeCell ref="M26:M31"/>
    <mergeCell ref="N26:N31"/>
    <mergeCell ref="P26:P31"/>
    <mergeCell ref="S26:S31"/>
    <mergeCell ref="T26:T31"/>
    <mergeCell ref="G49:G54"/>
    <mergeCell ref="H49:H54"/>
    <mergeCell ref="K56:K61"/>
    <mergeCell ref="L56:L61"/>
    <mergeCell ref="M56:M61"/>
    <mergeCell ref="N56:N61"/>
    <mergeCell ref="A56:A61"/>
    <mergeCell ref="B56:B61"/>
    <mergeCell ref="C56:C61"/>
    <mergeCell ref="D56:D61"/>
    <mergeCell ref="E56:E61"/>
    <mergeCell ref="G56:G61"/>
    <mergeCell ref="H56:H61"/>
    <mergeCell ref="A49:A54"/>
    <mergeCell ref="B49:B54"/>
    <mergeCell ref="C49:C54"/>
    <mergeCell ref="D49:D54"/>
    <mergeCell ref="E49:E54"/>
    <mergeCell ref="K49:K54"/>
    <mergeCell ref="L49:L54"/>
    <mergeCell ref="M49:M54"/>
    <mergeCell ref="N49:N54"/>
    <mergeCell ref="P49:P54"/>
    <mergeCell ref="S49:S54"/>
    <mergeCell ref="T49:T54"/>
    <mergeCell ref="S56:S61"/>
    <mergeCell ref="T56:T61"/>
    <mergeCell ref="P41:P46"/>
    <mergeCell ref="S41:S46"/>
    <mergeCell ref="T41:T46"/>
    <mergeCell ref="U41:U46"/>
    <mergeCell ref="U49:U54"/>
    <mergeCell ref="Q41:Q46"/>
    <mergeCell ref="Q49:Q54"/>
    <mergeCell ref="Q57:Q61"/>
    <mergeCell ref="R41:R46"/>
    <mergeCell ref="R49:R54"/>
    <mergeCell ref="R56:R61"/>
    <mergeCell ref="U56:U61"/>
    <mergeCell ref="P56:P61"/>
    <mergeCell ref="R26:R31"/>
    <mergeCell ref="R34:R39"/>
    <mergeCell ref="A41:A46"/>
    <mergeCell ref="B41:B46"/>
    <mergeCell ref="C41:C46"/>
    <mergeCell ref="D41:D46"/>
    <mergeCell ref="E41:E46"/>
    <mergeCell ref="K41:K46"/>
    <mergeCell ref="L41:L46"/>
    <mergeCell ref="M41:M46"/>
    <mergeCell ref="N41:N46"/>
    <mergeCell ref="A34:A39"/>
    <mergeCell ref="B34:B39"/>
    <mergeCell ref="C34:C39"/>
    <mergeCell ref="D34:D39"/>
    <mergeCell ref="E34:E39"/>
    <mergeCell ref="K34:K39"/>
    <mergeCell ref="L34:L39"/>
    <mergeCell ref="P10:P15"/>
    <mergeCell ref="S10:S15"/>
    <mergeCell ref="T10:T15"/>
    <mergeCell ref="U10:U15"/>
    <mergeCell ref="A17:U17"/>
    <mergeCell ref="A18:A23"/>
    <mergeCell ref="B18:B23"/>
    <mergeCell ref="C18:C23"/>
    <mergeCell ref="D18:D23"/>
    <mergeCell ref="E18:E23"/>
    <mergeCell ref="K18:K23"/>
    <mergeCell ref="L18:L23"/>
    <mergeCell ref="M18:M23"/>
    <mergeCell ref="N18:N23"/>
    <mergeCell ref="P18:P23"/>
    <mergeCell ref="S18:S23"/>
    <mergeCell ref="T18:T23"/>
    <mergeCell ref="U18:U23"/>
    <mergeCell ref="R10:R15"/>
    <mergeCell ref="R18:R23"/>
    <mergeCell ref="Q10:Q15"/>
    <mergeCell ref="Q18:Q23"/>
    <mergeCell ref="O10:O15"/>
    <mergeCell ref="G18:G23"/>
    <mergeCell ref="I9:J9"/>
    <mergeCell ref="K9:L9"/>
    <mergeCell ref="M9:N9"/>
    <mergeCell ref="A10:A15"/>
    <mergeCell ref="B10:B15"/>
    <mergeCell ref="C10:C15"/>
    <mergeCell ref="D10:D15"/>
    <mergeCell ref="E10:E15"/>
    <mergeCell ref="K10:K15"/>
    <mergeCell ref="L10:L15"/>
    <mergeCell ref="M10:M15"/>
    <mergeCell ref="N10:N15"/>
    <mergeCell ref="G10:G15"/>
    <mergeCell ref="H10:H15"/>
    <mergeCell ref="F10:F15"/>
    <mergeCell ref="A1:U1"/>
    <mergeCell ref="A2:U2"/>
    <mergeCell ref="A3:U3"/>
    <mergeCell ref="A4:U4"/>
    <mergeCell ref="A5:U5"/>
    <mergeCell ref="A6:A7"/>
    <mergeCell ref="B6:C7"/>
    <mergeCell ref="D6:D7"/>
    <mergeCell ref="E6:E7"/>
    <mergeCell ref="I6:N6"/>
    <mergeCell ref="P6:P7"/>
    <mergeCell ref="S6:S7"/>
    <mergeCell ref="T6:T7"/>
    <mergeCell ref="U6:U7"/>
    <mergeCell ref="I7:J7"/>
    <mergeCell ref="K7:L7"/>
    <mergeCell ref="M7:N7"/>
    <mergeCell ref="Q6:Q7"/>
    <mergeCell ref="F6:F7"/>
    <mergeCell ref="G6:G7"/>
    <mergeCell ref="H6:H7"/>
    <mergeCell ref="U26:U31"/>
    <mergeCell ref="P63:P68"/>
    <mergeCell ref="R63:R68"/>
    <mergeCell ref="T63:T68"/>
    <mergeCell ref="U63:U68"/>
    <mergeCell ref="S63:S68"/>
    <mergeCell ref="Q63:Q68"/>
    <mergeCell ref="A63:A68"/>
    <mergeCell ref="B63:B68"/>
    <mergeCell ref="C63:C68"/>
    <mergeCell ref="D63:D68"/>
    <mergeCell ref="E63:E68"/>
    <mergeCell ref="K63:K68"/>
    <mergeCell ref="L63:L68"/>
    <mergeCell ref="M63:M68"/>
    <mergeCell ref="N63:N68"/>
    <mergeCell ref="G63:G68"/>
    <mergeCell ref="H63:H68"/>
    <mergeCell ref="P34:P39"/>
    <mergeCell ref="S34:S39"/>
    <mergeCell ref="T34:T39"/>
    <mergeCell ref="U34:U39"/>
    <mergeCell ref="Q26:Q31"/>
    <mergeCell ref="Q34:Q39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Tanda</vt:lpstr>
      <vt:lpstr>Tanda!Print_Area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dcterms:created xsi:type="dcterms:W3CDTF">2018-09-19T09:41:21Z</dcterms:created>
  <dcterms:modified xsi:type="dcterms:W3CDTF">2019-01-18T05:22:28Z</dcterms:modified>
</cp:coreProperties>
</file>